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x15ac="http://schemas.microsoft.com/office/spreadsheetml/2010/11/ac" xmlns="http://schemas.openxmlformats.org/spreadsheetml/2006/main" xmlns:r="http://schemas.openxmlformats.org/officeDocument/2006/relationships" xmlns:mc="http://schemas.openxmlformats.org/markup-compatibility/2006" mc:Ignorable="x15ac">
  <workbookPr/>
  <x15ac:absPath url="E:\Desktop\"/>
  <bookViews>
    <workbookView activeTab="0"/>
  </bookViews>
  <sheets>
    <sheet name="2024年" sheetId="1" r:id="rId3"/>
  </sheets>
  <calcPr calcId="191029"/>
</workbook>
</file>

<file path=xl/sharedStrings.xml><?xml version="1.0" encoding="utf-8"?>
<sst xmlns="http://schemas.openxmlformats.org/spreadsheetml/2006/main" count="40" uniqueCount="40">
  <si>
    <t/>
  </si>
  <si>
    <t>2024年10月减功分器和天线发射衰减共15dB</t>
  </si>
  <si>
    <t>编号</t>
  </si>
  <si>
    <t>现场IP</t>
  </si>
  <si>
    <t>Rx Gain</t>
  </si>
  <si>
    <t>上报增益</t>
  </si>
  <si>
    <t>Tx Gain</t>
  </si>
  <si>
    <t>#1</t>
  </si>
  <si>
    <t>C1</t>
  </si>
  <si>
    <t>B9</t>
  </si>
  <si>
    <t>9B</t>
  </si>
  <si>
    <t>#2</t>
  </si>
  <si>
    <t>#3</t>
  </si>
  <si>
    <t>BA</t>
  </si>
  <si>
    <t>9C</t>
  </si>
  <si>
    <t>#4</t>
  </si>
  <si>
    <t>16#</t>
  </si>
  <si>
    <t>#5</t>
  </si>
  <si>
    <t>18#</t>
  </si>
  <si>
    <t>BF</t>
  </si>
  <si>
    <t>A1</t>
  </si>
  <si>
    <t>#6</t>
  </si>
  <si>
    <t>BC</t>
  </si>
  <si>
    <t>9E</t>
  </si>
  <si>
    <t>#7</t>
  </si>
  <si>
    <t>14#</t>
  </si>
  <si>
    <t>#8</t>
  </si>
  <si>
    <t>15#</t>
  </si>
  <si>
    <t>BE</t>
  </si>
  <si>
    <t>A0</t>
  </si>
  <si>
    <t>#9</t>
  </si>
  <si>
    <t>13#</t>
  </si>
  <si>
    <t>#10</t>
  </si>
  <si>
    <t>17#</t>
  </si>
  <si>
    <t>#11</t>
  </si>
  <si>
    <t>A3</t>
  </si>
  <si>
    <t>#12</t>
  </si>
  <si>
    <t>上海</t>
  </si>
  <si>
    <t>新疆</t>
  </si>
  <si>
    <t>99</t>
  </si>
</sst>
</file>

<file path=xl/styles.xml><?xml version="1.0" encoding="utf-8"?>
<styleSheet xmlns="http://schemas.openxmlformats.org/spreadsheetml/2006/main">
  <numFmts count="2">
    <numFmt numFmtId="300" formatCode="yyyy&quot;年&quot;m&quot;月&quot;d&quot;日&quot;;@"/>
    <numFmt numFmtId="301" formatCode="General"/>
  </numFmts>
  <fonts count="8">
    <font>
      <name val="等线"/>
      <family val="2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等线"/>
      <family val="2"/>
      <sz val="11"/>
      <scheme val="minor"/>
    </font>
    <font>
      <name val="等线"/>
      <family val="2"/>
      <color rgb="FF00B0F0"/>
      <sz val="11"/>
      <scheme val="minor"/>
    </font>
    <font>
      <name val="等线"/>
      <sz val="11"/>
    </font>
    <font>
      <name val="等线"/>
      <color rgb="FF00B0F0"/>
      <sz val="11"/>
    </font>
    <font>
      <name val="等线"/>
      <family val="2"/>
      <color theme="1"/>
      <sz val="1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2"/>
        <bgColor indexed="64"/>
      </patternFill>
    </fill>
    <fill>
      <patternFill patternType="solid">
        <fgColor theme="3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2" tint="-0.249977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2" tint="-0.249977"/>
        <bgColor indexed="64"/>
      </patternFill>
    </fill>
    <fill>
      <patternFill patternType="none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top style="medium">
        <color indexed="64"/>
      </top>
    </border>
    <border>
      <top style="medium">
        <color indexed="64"/>
      </top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</border>
    <border>
      <left style="thin">
        <color indexed="64"/>
      </left>
      <top style="medium">
        <color indexed="64"/>
      </top>
      <bottom style="thin">
        <color indexed="64"/>
      </bottom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bottom style="medium">
        <color indexed="64"/>
      </bottom>
    </border>
    <border>
      <bottom style="medium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bottom style="medium">
        <color indexed="64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indexed="64"/>
      </left>
      <top style="medium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medium">
        <color indexed="64"/>
      </bottom>
      <diagonal/>
    </border>
    <border>
      <left/>
      <right/>
      <top/>
      <bottom/>
      <diagonal/>
    </border>
  </borders>
  <cellStyleXfs>
    <xf numFmtId="301" fontId="7" fillId="0" borderId="30" xfId="0" applyNumberFormat="false" applyFont="false" applyFill="false" applyBorder="false" applyAlignment="false"/>
  </cellStyleXfs>
  <cellXfs count="69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/>
    <xf numFmtId="300" fontId="7" fillId="0" borderId="30" xfId="0" applyNumberFormat="true" applyAlignment="true">
      <alignment horizontal="center" vertical="center"/>
    </xf>
    <xf fontId="0" fillId="0" borderId="1" xfId="0">
      <alignment horizontal="center"/>
    </xf>
    <xf fontId="0" fillId="0" borderId="1" xfId="0"/>
    <xf numFmtId="301" fontId="7" fillId="0" borderId="2" xfId="0" applyBorder="true" applyAlignment="true">
      <alignment horizontal="center" vertical="center"/>
    </xf>
    <xf numFmtId="301" fontId="7" fillId="0" borderId="2" xfId="0" applyBorder="true"/>
    <xf numFmtId="301" fontId="7" fillId="0" borderId="2" xfId="0" applyBorder="true" applyAlignment="true">
      <alignment horizontal="center"/>
    </xf>
    <xf fontId="0" fillId="0" borderId="3" xfId="0">
      <alignment horizontal="center" vertical="center"/>
    </xf>
    <xf fontId="0" fillId="0" borderId="3" xfId="0"/>
    <xf fontId="0" fillId="0" borderId="3" xfId="0">
      <alignment horizontal="center"/>
    </xf>
    <xf numFmtId="301" fontId="7" fillId="2" borderId="4" xfId="0" applyFill="true" applyBorder="true" applyAlignment="true">
      <alignment horizontal="center" vertical="center"/>
    </xf>
    <xf numFmtId="301" fontId="7" fillId="2" borderId="5" xfId="0" applyFill="true" applyBorder="true" applyAlignment="true">
      <alignment horizontal="center" vertical="center"/>
    </xf>
    <xf numFmtId="301" fontId="3" fillId="2" borderId="6" xfId="0" applyFont="true" applyFill="true" applyBorder="true" applyAlignment="true">
      <alignment horizontal="center" vertical="center"/>
    </xf>
    <xf numFmtId="301" fontId="7" fillId="2" borderId="5" xfId="0" applyFill="true" applyBorder="true"/>
    <xf numFmtId="301" fontId="4" fillId="2" borderId="7" xfId="0" applyFont="true" applyFill="true" applyBorder="true" applyAlignment="true">
      <alignment horizontal="center"/>
    </xf>
    <xf fontId="0" fillId="3" borderId="8" xfId="0">
      <alignment horizontal="center" vertical="center"/>
    </xf>
    <xf fontId="0" fillId="3" borderId="9" xfId="0">
      <alignment horizontal="center" vertical="center"/>
    </xf>
    <xf fontId="5" fillId="3" borderId="10" xfId="0">
      <alignment horizontal="center" vertical="center"/>
    </xf>
    <xf fontId="5" fillId="3" borderId="11" xfId="0">
      <alignment horizontal="center" vertical="center"/>
    </xf>
    <xf fontId="5" fillId="3" borderId="1" xfId="0">
      <alignment horizontal="center" vertical="center"/>
    </xf>
    <xf fontId="0" fillId="3" borderId="1" xfId="0"/>
    <xf fontId="6" fillId="3" borderId="1" xfId="0">
      <alignment horizontal="center"/>
    </xf>
    <xf numFmtId="301" fontId="7" fillId="2" borderId="12" xfId="0" applyFill="true" applyBorder="true" applyAlignment="true">
      <alignment horizontal="center" vertical="center"/>
    </xf>
    <xf numFmtId="301" fontId="7" fillId="2" borderId="30" xfId="0" applyFill="true" applyAlignment="true">
      <alignment horizontal="center" vertical="center"/>
    </xf>
    <xf numFmtId="301" fontId="3" fillId="2" borderId="13" xfId="0" applyFont="true" applyFill="true" applyBorder="true" applyAlignment="true">
      <alignment horizontal="center" vertical="center"/>
    </xf>
    <xf numFmtId="301" fontId="7" fillId="2" borderId="30" xfId="0" applyFill="true"/>
    <xf numFmtId="301" fontId="4" fillId="2" borderId="14" xfId="0" applyFont="true" applyFill="true" applyBorder="true" applyAlignment="true">
      <alignment horizontal="center"/>
    </xf>
    <xf fontId="0" fillId="3" borderId="15" xfId="0">
      <alignment horizontal="center" vertical="center"/>
    </xf>
    <xf fontId="0" fillId="3" borderId="0" xfId="0">
      <alignment horizontal="center" vertical="center"/>
    </xf>
    <xf fontId="5" fillId="3" borderId="16" xfId="0">
      <alignment horizontal="center" vertical="center"/>
    </xf>
    <xf fontId="5" fillId="3" borderId="17" xfId="0">
      <alignment horizontal="center" vertical="center"/>
    </xf>
    <xf numFmtId="301" fontId="7" fillId="4" borderId="12" xfId="0" applyFill="true" applyBorder="true" applyAlignment="true">
      <alignment horizontal="center" vertical="center"/>
    </xf>
    <xf numFmtId="301" fontId="7" fillId="4" borderId="30" xfId="0" applyFill="true" applyAlignment="true">
      <alignment horizontal="center" vertical="center"/>
    </xf>
    <xf numFmtId="301" fontId="3" fillId="5" borderId="13" xfId="0" applyFont="true" applyFill="true" applyBorder="true" applyAlignment="true">
      <alignment horizontal="center" vertical="center"/>
    </xf>
    <xf numFmtId="301" fontId="7" fillId="4" borderId="30" xfId="0" applyFill="true"/>
    <xf numFmtId="301" fontId="4" fillId="4" borderId="14" xfId="0" applyFont="true" applyFill="true" applyBorder="true" applyAlignment="true">
      <alignment horizontal="center"/>
    </xf>
    <xf fontId="0" fillId="6" borderId="15" xfId="0">
      <alignment horizontal="center" vertical="center"/>
    </xf>
    <xf fontId="0" fillId="6" borderId="0" xfId="0">
      <alignment horizontal="center" vertical="center"/>
    </xf>
    <xf fontId="5" fillId="7" borderId="16" xfId="0">
      <alignment horizontal="center" vertical="center"/>
    </xf>
    <xf fontId="5" fillId="7" borderId="17" xfId="0">
      <alignment horizontal="center" vertical="center"/>
    </xf>
    <xf fontId="5" fillId="7" borderId="1" xfId="0">
      <alignment horizontal="center" vertical="center"/>
    </xf>
    <xf numFmtId="301" fontId="7" fillId="2" borderId="18" xfId="0" applyFill="true" applyBorder="true" applyAlignment="true">
      <alignment horizontal="center" vertical="center"/>
    </xf>
    <xf numFmtId="301" fontId="7" fillId="2" borderId="19" xfId="0" applyFill="true" applyBorder="true" applyAlignment="true">
      <alignment horizontal="center" vertical="center"/>
    </xf>
    <xf numFmtId="301" fontId="3" fillId="2" borderId="20" xfId="0" applyFont="true" applyFill="true" applyBorder="true" applyAlignment="true">
      <alignment horizontal="center" vertical="center"/>
    </xf>
    <xf numFmtId="301" fontId="7" fillId="2" borderId="19" xfId="0" applyFill="true" applyBorder="true"/>
    <xf numFmtId="301" fontId="4" fillId="2" borderId="21" xfId="0" applyFont="true" applyFill="true" applyBorder="true" applyAlignment="true">
      <alignment horizontal="center"/>
    </xf>
    <xf fontId="0" fillId="3" borderId="22" xfId="0">
      <alignment horizontal="center" vertical="center"/>
    </xf>
    <xf fontId="0" fillId="3" borderId="23" xfId="0">
      <alignment horizontal="center" vertical="center"/>
    </xf>
    <xf fontId="5" fillId="3" borderId="24" xfId="0">
      <alignment horizontal="center" vertical="center"/>
    </xf>
    <xf fontId="5" fillId="3" borderId="25" xfId="0">
      <alignment horizontal="center" vertical="center"/>
    </xf>
    <xf fontId="0" fillId="3" borderId="26" xfId="0"/>
    <xf fontId="6" fillId="3" borderId="26" xfId="0">
      <alignment horizontal="center"/>
    </xf>
    <xf numFmtId="301" fontId="7" fillId="2" borderId="30" xfId="0" applyFill="true" applyAlignment="true">
      <alignment horizontal="center"/>
    </xf>
    <xf fontId="0" fillId="3" borderId="0" xfId="0">
      <alignment horizontal="center"/>
    </xf>
    <xf numFmtId="301" fontId="7" fillId="8" borderId="4" xfId="0" applyFill="true" applyBorder="true" applyAlignment="true">
      <alignment horizontal="center" vertical="center"/>
    </xf>
    <xf numFmtId="301" fontId="7" fillId="8" borderId="5" xfId="0" applyFill="true" applyBorder="true" applyAlignment="true">
      <alignment horizontal="center" vertical="center"/>
    </xf>
    <xf numFmtId="301" fontId="3" fillId="8" borderId="6" xfId="0" applyFont="true" applyFill="true" applyBorder="true" applyAlignment="true">
      <alignment horizontal="center" vertical="center"/>
    </xf>
    <xf numFmtId="301" fontId="3" fillId="8" borderId="27" xfId="0" applyFont="true" applyFill="true" applyBorder="true" applyAlignment="true">
      <alignment horizontal="center" vertical="center"/>
    </xf>
    <xf numFmtId="301" fontId="7" fillId="8" borderId="12" xfId="0" applyFill="true" applyBorder="true" applyAlignment="true">
      <alignment horizontal="center" vertical="center"/>
    </xf>
    <xf numFmtId="301" fontId="7" fillId="8" borderId="30" xfId="0" applyFill="true" applyAlignment="true">
      <alignment horizontal="center" vertical="center"/>
    </xf>
    <xf numFmtId="301" fontId="3" fillId="8" borderId="13" xfId="0" applyFont="true" applyFill="true" applyBorder="true" applyAlignment="true">
      <alignment horizontal="center" vertical="center"/>
    </xf>
    <xf numFmtId="301" fontId="3" fillId="8" borderId="28" xfId="0" applyFont="true" applyFill="true" applyBorder="true" applyAlignment="true">
      <alignment horizontal="center" vertical="center"/>
    </xf>
    <xf numFmtId="301" fontId="7" fillId="8" borderId="18" xfId="0" applyFill="true" applyBorder="true" applyAlignment="true">
      <alignment horizontal="center" vertical="center"/>
    </xf>
    <xf numFmtId="301" fontId="7" fillId="8" borderId="19" xfId="0" applyFill="true" applyBorder="true" applyAlignment="true">
      <alignment horizontal="center" vertical="center"/>
    </xf>
    <xf numFmtId="301" fontId="3" fillId="8" borderId="20" xfId="0" applyFont="true" applyFill="true" applyBorder="true" applyAlignment="true">
      <alignment horizontal="center" vertical="center"/>
    </xf>
    <xf numFmtId="301" fontId="3" fillId="8" borderId="29" xfId="0" applyFont="true" applyFill="true" applyBorder="true" applyAlignment="true">
      <alignment horizontal="center" vertical="center"/>
    </xf>
  </cellXfs>
  <cellStyles>
    <cellStyle name="常规" xfId="0" builtinId="0"/>
  </cellStyles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thm15="http://schemas.microsoft.com/office/thememl/2012/main" xmlns:a="http://schemas.openxmlformats.org/drawingml/2006/main" xmlns:mc="http://schemas.openxmlformats.org/markup-compatibility/2006" name="Office Theme" mc:Ignorable="thm15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 codeName="2024年"/>
  <dimension ref="H31"/>
  <sheetViews>
    <sheetView showGridLines="true" tabSelected="false" workbookViewId="0"/>
  </sheetViews>
  <sheetFormatPr baseColWidth="8" defaultRowHeight="14"/>
  <cols>
    <col min="2" max="2" width="9.91406" bestFit="true" customWidth="true"/>
  </cols>
  <sheetData>
    <row r="1" spans="1:18" ht="14.5" thickBot="true">
      <c r="A1" s="4">
        <v>45559</v>
      </c>
      <c r="K1" s="5" t="s">
        <v>1</v>
      </c>
      <c r="L1" s="6" t="s"/>
      <c r="M1" s="6" t="s"/>
      <c r="N1" s="6" t="s"/>
      <c r="O1" s="6" t="s"/>
      <c r="P1" s="6" t="s"/>
      <c r="Q1" s="6" t="s"/>
      <c r="R1" s="6" t="s"/>
    </row>
    <row r="2" spans="1:18" ht="14.5" thickBot="true">
      <c r="A2" s="7" t="s">
        <v>2</v>
      </c>
      <c r="B2" s="7" t="s">
        <v>3</v>
      </c>
      <c r="C2" s="7" t="s">
        <v>4</v>
      </c>
      <c r="D2" s="7" t="s">
        <v>5</v>
      </c>
      <c r="E2" s="7" t="s"/>
      <c r="F2" s="8" t="s">
        <v>6</v>
      </c>
      <c r="G2" s="9" t="s">
        <v>5</v>
      </c>
      <c r="H2" s="9" t="s"/>
      <c r="K2" s="10" t="s">
        <v>2</v>
      </c>
      <c r="L2" s="10" t="s">
        <v>3</v>
      </c>
      <c r="M2" s="10" t="s">
        <v>4</v>
      </c>
      <c r="N2" s="10" t="s">
        <v>5</v>
      </c>
      <c r="O2" s="10" t="s"/>
      <c r="P2" s="11" t="s">
        <v>6</v>
      </c>
      <c r="Q2" s="12" t="s">
        <v>5</v>
      </c>
      <c r="R2" s="12" t="s"/>
    </row>
    <row r="3" spans="1:18">
      <c r="A3" s="13" t="s">
        <v>7</v>
      </c>
      <c r="B3" s="14">
        <v>15</v>
      </c>
      <c r="C3" s="15">
        <v>96.5</v>
      </c>
      <c r="D3" s="15">
        <f>=ROUND(C3*2,0.5)</f>
        <v>193</v>
      </c>
      <c r="E3" s="15" t="s">
        <f>=DEC2HEX(D3,2)</f>
        <v>8</v>
      </c>
      <c r="F3" s="16">
        <v>92.71</v>
      </c>
      <c r="G3" s="16">
        <v>185</v>
      </c>
      <c r="H3" s="17" t="s">
        <v>9</v>
      </c>
      <c r="K3" s="18" t="s">
        <v>7</v>
      </c>
      <c r="L3" s="19">
        <v>15</v>
      </c>
      <c r="M3" s="20">
        <v>96.5</v>
      </c>
      <c r="N3" s="21">
        <f>=ROUND(M3*2,0.5)</f>
        <v>193</v>
      </c>
      <c r="O3" s="22" t="s">
        <f>=DEC2HEX(N3,2)</f>
        <v>8</v>
      </c>
      <c r="P3" s="23">
        <f>=F3-15</f>
        <v>77.71</v>
      </c>
      <c r="Q3" s="23">
        <f>=G3-30</f>
        <v>155</v>
      </c>
      <c r="R3" s="24" t="s">
        <f>=DEC2HEX(Q3)</f>
        <v>10</v>
      </c>
    </row>
    <row r="4" spans="1:18">
      <c r="A4" s="25" t="s">
        <v>11</v>
      </c>
      <c r="B4" s="26">
        <v>17</v>
      </c>
      <c r="C4" s="27">
        <v>96.5</v>
      </c>
      <c r="D4" s="27">
        <f>=ROUND(C4*2,0.5)</f>
        <v>193</v>
      </c>
      <c r="E4" s="27" t="s">
        <f>=DEC2HEX(D4,2)</f>
        <v>8</v>
      </c>
      <c r="F4" s="28">
        <v>92.59</v>
      </c>
      <c r="G4" s="28">
        <v>185</v>
      </c>
      <c r="H4" s="29" t="s">
        <v>9</v>
      </c>
      <c r="K4" s="30" t="s">
        <v>11</v>
      </c>
      <c r="L4" s="31">
        <v>17</v>
      </c>
      <c r="M4" s="32">
        <v>96.5</v>
      </c>
      <c r="N4" s="33">
        <f>=ROUND(M4*2,0.5)</f>
        <v>193</v>
      </c>
      <c r="O4" s="22" t="s">
        <f>=DEC2HEX(N4,2)</f>
        <v>8</v>
      </c>
      <c r="P4" s="23">
        <f>=F4-15</f>
        <v>77.59</v>
      </c>
      <c r="Q4" s="23">
        <f>=G4-30</f>
        <v>155</v>
      </c>
      <c r="R4" s="24" t="s">
        <f>=DEC2HEX(Q4)</f>
        <v>10</v>
      </c>
    </row>
    <row r="5" spans="1:18">
      <c r="A5" s="25" t="s">
        <v>12</v>
      </c>
      <c r="B5" s="26">
        <v>16</v>
      </c>
      <c r="C5" s="27">
        <v>96.5</v>
      </c>
      <c r="D5" s="27">
        <f>=ROUND(C5*2,0.5)</f>
        <v>193</v>
      </c>
      <c r="E5" s="27" t="s">
        <f>=DEC2HEX(D5,2)</f>
        <v>8</v>
      </c>
      <c r="F5" s="28">
        <v>92.79</v>
      </c>
      <c r="G5" s="28">
        <v>186</v>
      </c>
      <c r="H5" s="29" t="s">
        <v>13</v>
      </c>
      <c r="K5" s="30" t="s">
        <v>12</v>
      </c>
      <c r="L5" s="31">
        <v>16</v>
      </c>
      <c r="M5" s="32">
        <v>96.5</v>
      </c>
      <c r="N5" s="33">
        <f>=ROUND(M5*2,0.5)</f>
        <v>193</v>
      </c>
      <c r="O5" s="22" t="s">
        <f>=DEC2HEX(N5,2)</f>
        <v>8</v>
      </c>
      <c r="P5" s="23">
        <f>=F5-15</f>
        <v>77.79</v>
      </c>
      <c r="Q5" s="23">
        <f>=G5-30</f>
        <v>156</v>
      </c>
      <c r="R5" s="24" t="s">
        <f>=DEC2HEX(Q5)</f>
        <v>14</v>
      </c>
    </row>
    <row r="6" spans="1:18">
      <c r="A6" s="34" t="s">
        <v>15</v>
      </c>
      <c r="B6" s="35" t="s">
        <v>16</v>
      </c>
      <c r="C6" s="36">
        <v>96.5</v>
      </c>
      <c r="D6" s="36">
        <f>=ROUND(C6*2,0.5)</f>
        <v>193</v>
      </c>
      <c r="E6" s="36" t="s">
        <f>=DEC2HEX(D6,2)</f>
        <v>8</v>
      </c>
      <c r="F6" s="37">
        <v>92.98</v>
      </c>
      <c r="G6" s="37">
        <v>186</v>
      </c>
      <c r="H6" s="38" t="s">
        <v>13</v>
      </c>
      <c r="K6" s="39" t="s">
        <v>15</v>
      </c>
      <c r="L6" s="40" t="s">
        <v>16</v>
      </c>
      <c r="M6" s="41">
        <v>96.5</v>
      </c>
      <c r="N6" s="42">
        <f>=ROUND(M6*2,0.5)</f>
        <v>193</v>
      </c>
      <c r="O6" s="43" t="s">
        <f>=DEC2HEX(N6,2)</f>
        <v>8</v>
      </c>
      <c r="P6" s="23">
        <f>=F6-15</f>
        <v>77.98</v>
      </c>
      <c r="Q6" s="23">
        <f>=G6-30</f>
        <v>156</v>
      </c>
      <c r="R6" s="24" t="s">
        <f>=DEC2HEX(Q6)</f>
        <v>14</v>
      </c>
    </row>
    <row r="7" spans="1:18">
      <c r="A7" s="34" t="s">
        <v>17</v>
      </c>
      <c r="B7" s="35" t="s">
        <v>18</v>
      </c>
      <c r="C7" s="36">
        <v>96.5</v>
      </c>
      <c r="D7" s="36">
        <f>=ROUND(C7*2,0.5)</f>
        <v>193</v>
      </c>
      <c r="E7" s="36" t="s">
        <f>=DEC2HEX(D7,2)</f>
        <v>8</v>
      </c>
      <c r="F7" s="37">
        <v>95.68</v>
      </c>
      <c r="G7" s="37">
        <v>191</v>
      </c>
      <c r="H7" s="38" t="s">
        <v>19</v>
      </c>
      <c r="K7" s="39" t="s">
        <v>17</v>
      </c>
      <c r="L7" s="40" t="s">
        <v>18</v>
      </c>
      <c r="M7" s="41">
        <v>96.5</v>
      </c>
      <c r="N7" s="42">
        <f>=ROUND(M7*2,0.5)</f>
        <v>193</v>
      </c>
      <c r="O7" s="43" t="s">
        <f>=DEC2HEX(N7,2)</f>
        <v>8</v>
      </c>
      <c r="P7" s="23">
        <f>=F7-15</f>
        <v>80.68</v>
      </c>
      <c r="Q7" s="23">
        <f>=G7-30</f>
        <v>161</v>
      </c>
      <c r="R7" s="24" t="s">
        <f>=DEC2HEX(Q7)</f>
        <v>20</v>
      </c>
    </row>
    <row r="8" spans="1:18">
      <c r="A8" s="25" t="s">
        <v>21</v>
      </c>
      <c r="B8" s="26">
        <v>18</v>
      </c>
      <c r="C8" s="27">
        <v>96.5</v>
      </c>
      <c r="D8" s="27">
        <f>=ROUND(C8*2,0.5)</f>
        <v>193</v>
      </c>
      <c r="E8" s="27" t="s">
        <f>=DEC2HEX(D8,2)</f>
        <v>8</v>
      </c>
      <c r="F8" s="28">
        <v>93.79</v>
      </c>
      <c r="G8" s="28">
        <v>188</v>
      </c>
      <c r="H8" s="29" t="s">
        <v>22</v>
      </c>
      <c r="K8" s="30" t="s">
        <v>21</v>
      </c>
      <c r="L8" s="31">
        <v>18</v>
      </c>
      <c r="M8" s="32">
        <v>96.5</v>
      </c>
      <c r="N8" s="33">
        <f>=ROUND(M8*2,0.5)</f>
        <v>193</v>
      </c>
      <c r="O8" s="22" t="s">
        <f>=DEC2HEX(N8,2)</f>
        <v>8</v>
      </c>
      <c r="P8" s="23">
        <f>=F8-15</f>
        <v>78.79</v>
      </c>
      <c r="Q8" s="23">
        <f>=G8-30</f>
        <v>158</v>
      </c>
      <c r="R8" s="24" t="s">
        <f>=DEC2HEX(Q8)</f>
        <v>23</v>
      </c>
    </row>
    <row r="9" spans="1:18">
      <c r="A9" s="34" t="s">
        <v>24</v>
      </c>
      <c r="B9" s="35" t="s">
        <v>25</v>
      </c>
      <c r="C9" s="36">
        <v>96.5</v>
      </c>
      <c r="D9" s="36">
        <f>=ROUND(C9*2,0.5)</f>
        <v>193</v>
      </c>
      <c r="E9" s="36" t="s">
        <f>=DEC2HEX(D9,2)</f>
        <v>8</v>
      </c>
      <c r="F9" s="37">
        <v>95.49</v>
      </c>
      <c r="G9" s="37">
        <v>191</v>
      </c>
      <c r="H9" s="38" t="s">
        <v>19</v>
      </c>
      <c r="K9" s="39" t="s">
        <v>24</v>
      </c>
      <c r="L9" s="40" t="s">
        <v>25</v>
      </c>
      <c r="M9" s="41">
        <v>96.5</v>
      </c>
      <c r="N9" s="42">
        <f>=ROUND(M9*2,0.5)</f>
        <v>193</v>
      </c>
      <c r="O9" s="43" t="s">
        <f>=DEC2HEX(N9,2)</f>
        <v>8</v>
      </c>
      <c r="P9" s="23">
        <f>=F9-15</f>
        <v>80.49</v>
      </c>
      <c r="Q9" s="23">
        <f>=G9-30</f>
        <v>161</v>
      </c>
      <c r="R9" s="24" t="s">
        <f>=DEC2HEX(Q9)</f>
        <v>20</v>
      </c>
    </row>
    <row r="10" spans="1:18">
      <c r="A10" s="34" t="s">
        <v>26</v>
      </c>
      <c r="B10" s="35" t="s">
        <v>27</v>
      </c>
      <c r="C10" s="36">
        <v>96.5</v>
      </c>
      <c r="D10" s="36">
        <f>=ROUND(C10*2,0.5)</f>
        <v>193</v>
      </c>
      <c r="E10" s="36" t="s">
        <f>=DEC2HEX(D10,2)</f>
        <v>8</v>
      </c>
      <c r="F10" s="37">
        <v>94.89</v>
      </c>
      <c r="G10" s="37">
        <v>190</v>
      </c>
      <c r="H10" s="38" t="s">
        <v>28</v>
      </c>
      <c r="K10" s="39" t="s">
        <v>26</v>
      </c>
      <c r="L10" s="40" t="s">
        <v>27</v>
      </c>
      <c r="M10" s="41">
        <v>96.5</v>
      </c>
      <c r="N10" s="42">
        <f>=ROUND(M10*2,0.5)</f>
        <v>193</v>
      </c>
      <c r="O10" s="43" t="s">
        <f>=DEC2HEX(N10,2)</f>
        <v>8</v>
      </c>
      <c r="P10" s="23">
        <f>=F10-15</f>
        <v>79.89</v>
      </c>
      <c r="Q10" s="23">
        <f>=G10-30</f>
        <v>160</v>
      </c>
      <c r="R10" s="24" t="s">
        <f>=DEC2HEX(Q10)</f>
        <v>29</v>
      </c>
    </row>
    <row r="11" spans="1:18">
      <c r="A11" s="34" t="s">
        <v>30</v>
      </c>
      <c r="B11" s="35" t="s">
        <v>31</v>
      </c>
      <c r="C11" s="36">
        <v>96.5</v>
      </c>
      <c r="D11" s="36">
        <f>=ROUND(C11*2,0.5)</f>
        <v>193</v>
      </c>
      <c r="E11" s="36" t="s">
        <f>=DEC2HEX(D11,2)</f>
        <v>8</v>
      </c>
      <c r="F11" s="37">
        <v>95.64</v>
      </c>
      <c r="G11" s="37">
        <v>191</v>
      </c>
      <c r="H11" s="38" t="s">
        <v>19</v>
      </c>
      <c r="K11" s="39" t="s">
        <v>30</v>
      </c>
      <c r="L11" s="40" t="s">
        <v>31</v>
      </c>
      <c r="M11" s="41">
        <v>96.5</v>
      </c>
      <c r="N11" s="42">
        <f>=ROUND(M11*2,0.5)</f>
        <v>193</v>
      </c>
      <c r="O11" s="43" t="s">
        <f>=DEC2HEX(N11,2)</f>
        <v>8</v>
      </c>
      <c r="P11" s="23">
        <f>=F11-15</f>
        <v>80.64</v>
      </c>
      <c r="Q11" s="23">
        <f>=G11-30</f>
        <v>161</v>
      </c>
      <c r="R11" s="24" t="s">
        <f>=DEC2HEX(Q11)</f>
        <v>20</v>
      </c>
    </row>
    <row r="12" spans="1:18">
      <c r="A12" s="34" t="s">
        <v>32</v>
      </c>
      <c r="B12" s="35" t="s">
        <v>33</v>
      </c>
      <c r="C12" s="36">
        <v>96.5</v>
      </c>
      <c r="D12" s="36">
        <f>=ROUND(C12*2,0.5)</f>
        <v>193</v>
      </c>
      <c r="E12" s="36" t="s">
        <f>=DEC2HEX(D12,2)</f>
        <v>8</v>
      </c>
      <c r="F12" s="37">
        <v>92.99</v>
      </c>
      <c r="G12" s="37">
        <v>186</v>
      </c>
      <c r="H12" s="38" t="s">
        <v>13</v>
      </c>
      <c r="K12" s="39" t="s">
        <v>32</v>
      </c>
      <c r="L12" s="40" t="s">
        <v>33</v>
      </c>
      <c r="M12" s="41">
        <v>96.5</v>
      </c>
      <c r="N12" s="42">
        <f>=ROUND(M12*2,0.5)</f>
        <v>193</v>
      </c>
      <c r="O12" s="43" t="s">
        <f>=DEC2HEX(N12,2)</f>
        <v>8</v>
      </c>
      <c r="P12" s="23">
        <f>=F12-15</f>
        <v>77.99</v>
      </c>
      <c r="Q12" s="23">
        <f>=G12-30</f>
        <v>156</v>
      </c>
      <c r="R12" s="24" t="s">
        <f>=DEC2HEX(Q12)</f>
        <v>14</v>
      </c>
    </row>
    <row r="13" spans="1:18">
      <c r="A13" s="25" t="s">
        <v>34</v>
      </c>
      <c r="B13" s="26">
        <v>14</v>
      </c>
      <c r="C13" s="27">
        <v>96.5</v>
      </c>
      <c r="D13" s="27">
        <f>=ROUND(C13*2,0.5)</f>
        <v>193</v>
      </c>
      <c r="E13" s="27" t="s">
        <f>=DEC2HEX(D13,2)</f>
        <v>8</v>
      </c>
      <c r="F13" s="28">
        <v>96.49</v>
      </c>
      <c r="G13" s="28">
        <v>193</v>
      </c>
      <c r="H13" s="29" t="s">
        <v>8</v>
      </c>
      <c r="K13" s="30" t="s">
        <v>34</v>
      </c>
      <c r="L13" s="31">
        <v>14</v>
      </c>
      <c r="M13" s="32">
        <v>96.5</v>
      </c>
      <c r="N13" s="33">
        <f>=ROUND(M13*2,0.5)</f>
        <v>193</v>
      </c>
      <c r="O13" s="22" t="s">
        <f>=DEC2HEX(N13,2)</f>
        <v>8</v>
      </c>
      <c r="P13" s="23">
        <f>=F13-15</f>
        <v>81.49</v>
      </c>
      <c r="Q13" s="23">
        <f>=G13-30</f>
        <v>163</v>
      </c>
      <c r="R13" s="24" t="s">
        <f>=DEC2HEX(Q13)</f>
        <v>35</v>
      </c>
    </row>
    <row r="14" spans="1:18" ht="14.5" thickBot="true">
      <c r="A14" s="44" t="s">
        <v>36</v>
      </c>
      <c r="B14" s="45">
        <v>12</v>
      </c>
      <c r="C14" s="46">
        <v>96.5</v>
      </c>
      <c r="D14" s="46">
        <f>=ROUND(C14*2,0.5)</f>
        <v>193</v>
      </c>
      <c r="E14" s="46" t="s">
        <f>=DEC2HEX(D14,2)</f>
        <v>8</v>
      </c>
      <c r="F14" s="47">
        <v>93.81</v>
      </c>
      <c r="G14" s="47">
        <v>188</v>
      </c>
      <c r="H14" s="48" t="s">
        <v>22</v>
      </c>
      <c r="K14" s="49" t="s">
        <v>36</v>
      </c>
      <c r="L14" s="50">
        <v>12</v>
      </c>
      <c r="M14" s="51">
        <v>96.5</v>
      </c>
      <c r="N14" s="51">
        <f>=ROUND(M14*2,0.5)</f>
        <v>193</v>
      </c>
      <c r="O14" s="52" t="s">
        <f>=DEC2HEX(N14,2)</f>
        <v>8</v>
      </c>
      <c r="P14" s="53">
        <f>=F14-15</f>
        <v>78.81</v>
      </c>
      <c r="Q14" s="53">
        <f>=G14-30</f>
        <v>158</v>
      </c>
      <c r="R14" s="54" t="s">
        <f>=DEC2HEX(Q14)</f>
        <v>23</v>
      </c>
    </row>
    <row r="15" spans="1:12">
      <c r="A15" s="35" t="s"/>
      <c r="B15" s="35" t="s">
        <v>37</v>
      </c>
      <c r="K15" s="40" t="s"/>
      <c r="L15" s="40" t="s">
        <v>37</v>
      </c>
    </row>
    <row r="16" spans="1:12">
      <c r="A16" s="55" t="s"/>
      <c r="B16" s="55" t="s">
        <v>38</v>
      </c>
      <c r="K16" s="56" t="s"/>
      <c r="L16" s="56" t="s">
        <v>38</v>
      </c>
    </row>
    <row r="18" spans="1:1" ht="15.3975" customHeight="true">
      <c r="A18" s="4">
        <v>45815</v>
      </c>
    </row>
    <row r="19" spans="1:8">
      <c r="A19" s="7" t="s">
        <v>2</v>
      </c>
      <c r="B19" s="7" t="s">
        <v>3</v>
      </c>
      <c r="C19" s="7" t="s">
        <v>4</v>
      </c>
      <c r="D19" s="7" t="s">
        <v>5</v>
      </c>
      <c r="E19" s="7" t="s"/>
      <c r="F19" s="8" t="s">
        <v>6</v>
      </c>
      <c r="G19" s="9" t="s">
        <v>5</v>
      </c>
      <c r="H19" s="9" t="s"/>
    </row>
    <row r="20" spans="1:8">
      <c r="A20" s="57" t="s">
        <v>7</v>
      </c>
      <c r="B20" s="58">
        <v>15</v>
      </c>
      <c r="C20" s="59">
        <v>96.5</v>
      </c>
      <c r="D20" s="59">
        <f>=ROUND(C20*2,0.5)</f>
        <v>193</v>
      </c>
      <c r="E20" s="60" t="s">
        <f>=DEC2HEX(D20,2)</f>
        <v>8</v>
      </c>
      <c r="F20" s="23">
        <v>77.71</v>
      </c>
      <c r="G20" s="23">
        <v>155</v>
      </c>
      <c r="H20" s="24" t="s">
        <f>=DEC2HEX(G20)</f>
        <v>10</v>
      </c>
    </row>
    <row r="21" spans="1:8">
      <c r="A21" s="61" t="s">
        <v>11</v>
      </c>
      <c r="B21" s="62">
        <v>17</v>
      </c>
      <c r="C21" s="63">
        <v>96.5</v>
      </c>
      <c r="D21" s="63">
        <f>=ROUND(C21*2,0.5)</f>
        <v>193</v>
      </c>
      <c r="E21" s="64" t="s">
        <f>=DEC2HEX(D21,2)</f>
        <v>8</v>
      </c>
      <c r="F21" s="23">
        <v>77.59</v>
      </c>
      <c r="G21" s="23">
        <v>155</v>
      </c>
      <c r="H21" s="24" t="s">
        <f>=DEC2HEX(G21)</f>
        <v>10</v>
      </c>
    </row>
    <row r="22" spans="1:8">
      <c r="A22" s="61" t="s">
        <v>12</v>
      </c>
      <c r="B22" s="62">
        <v>16</v>
      </c>
      <c r="C22" s="63">
        <v>96.5</v>
      </c>
      <c r="D22" s="63">
        <f>=ROUND(C22*2,0.5)</f>
        <v>193</v>
      </c>
      <c r="E22" s="64" t="s">
        <f>=DEC2HEX(D22,2)</f>
        <v>8</v>
      </c>
      <c r="F22" s="23">
        <v>77.79</v>
      </c>
      <c r="G22" s="23">
        <v>156</v>
      </c>
      <c r="H22" s="24" t="s">
        <f>=DEC2HEX(G22)</f>
        <v>14</v>
      </c>
    </row>
    <row r="23" spans="1:8">
      <c r="A23" s="61" t="s">
        <v>15</v>
      </c>
      <c r="B23" s="62" t="s">
        <v>16</v>
      </c>
      <c r="C23" s="63">
        <v>96.5</v>
      </c>
      <c r="D23" s="63">
        <f>=ROUND(C23*2,0.5)</f>
        <v>193</v>
      </c>
      <c r="E23" s="64" t="s">
        <f>=DEC2HEX(D23,2)</f>
        <v>8</v>
      </c>
      <c r="F23" s="23">
        <v>77.98</v>
      </c>
      <c r="G23" s="23">
        <v>156</v>
      </c>
      <c r="H23" s="24" t="s">
        <f>=DEC2HEX(G23)</f>
        <v>14</v>
      </c>
    </row>
    <row r="24" spans="1:8">
      <c r="A24" s="61" t="s">
        <v>17</v>
      </c>
      <c r="B24" s="62" t="s">
        <v>18</v>
      </c>
      <c r="C24" s="63">
        <v>96.5</v>
      </c>
      <c r="D24" s="63">
        <f>=ROUND(C24*2,0.5)</f>
        <v>193</v>
      </c>
      <c r="E24" s="64" t="s">
        <f>=DEC2HEX(D24,2)</f>
        <v>8</v>
      </c>
      <c r="F24" s="23">
        <v>80.68</v>
      </c>
      <c r="G24" s="23">
        <v>153</v>
      </c>
      <c r="H24" s="24" t="s">
        <f>=DEC2HEX(G24)</f>
        <v>39</v>
      </c>
    </row>
    <row r="25" spans="1:8">
      <c r="A25" s="61" t="s">
        <v>21</v>
      </c>
      <c r="B25" s="62">
        <v>18</v>
      </c>
      <c r="C25" s="63">
        <v>96.5</v>
      </c>
      <c r="D25" s="63">
        <f>=ROUND(C25*2,0.5)</f>
        <v>193</v>
      </c>
      <c r="E25" s="64" t="s">
        <f>=DEC2HEX(D25,2)</f>
        <v>8</v>
      </c>
      <c r="F25" s="23">
        <v>78.79</v>
      </c>
      <c r="G25" s="23">
        <v>158</v>
      </c>
      <c r="H25" s="24" t="s">
        <f>=DEC2HEX(G25)</f>
        <v>23</v>
      </c>
    </row>
    <row r="26" spans="1:8">
      <c r="A26" s="61" t="s">
        <v>24</v>
      </c>
      <c r="B26" s="62" t="s">
        <v>25</v>
      </c>
      <c r="C26" s="63">
        <v>96.5</v>
      </c>
      <c r="D26" s="63">
        <f>=ROUND(C26*2,0.5)</f>
        <v>193</v>
      </c>
      <c r="E26" s="64" t="s">
        <f>=DEC2HEX(D26,2)</f>
        <v>8</v>
      </c>
      <c r="F26" s="23">
        <v>80.49</v>
      </c>
      <c r="G26" s="23">
        <v>161</v>
      </c>
      <c r="H26" s="24" t="s">
        <f>=DEC2HEX(G26)</f>
        <v>20</v>
      </c>
    </row>
    <row r="27" spans="1:8">
      <c r="A27" s="61" t="s">
        <v>26</v>
      </c>
      <c r="B27" s="62" t="s">
        <v>27</v>
      </c>
      <c r="C27" s="63">
        <v>96.5</v>
      </c>
      <c r="D27" s="63">
        <f>=ROUND(C27*2,0.5)</f>
        <v>193</v>
      </c>
      <c r="E27" s="64" t="s">
        <f>=DEC2HEX(D27,2)</f>
        <v>8</v>
      </c>
      <c r="F27" s="23">
        <v>79.89</v>
      </c>
      <c r="G27" s="23">
        <v>160</v>
      </c>
      <c r="H27" s="24" t="s">
        <f>=DEC2HEX(G27)</f>
        <v>29</v>
      </c>
    </row>
    <row r="28" spans="1:8">
      <c r="A28" s="61" t="s">
        <v>30</v>
      </c>
      <c r="B28" s="62" t="s">
        <v>31</v>
      </c>
      <c r="C28" s="63">
        <v>96.5</v>
      </c>
      <c r="D28" s="63">
        <f>=ROUND(C28*2,0.5)</f>
        <v>193</v>
      </c>
      <c r="E28" s="64" t="s">
        <f>=DEC2HEX(D28,2)</f>
        <v>8</v>
      </c>
      <c r="F28" s="23">
        <v>80.64</v>
      </c>
      <c r="G28" s="23">
        <v>161</v>
      </c>
      <c r="H28" s="24" t="s">
        <f>=DEC2HEX(G28)</f>
        <v>20</v>
      </c>
    </row>
    <row r="29" spans="1:8">
      <c r="A29" s="61" t="s">
        <v>32</v>
      </c>
      <c r="B29" s="62" t="s">
        <v>33</v>
      </c>
      <c r="C29" s="63">
        <v>96.5</v>
      </c>
      <c r="D29" s="63">
        <f>=ROUND(C29*2,0.5)</f>
        <v>193</v>
      </c>
      <c r="E29" s="64" t="s">
        <f>=DEC2HEX(D29,2)</f>
        <v>8</v>
      </c>
      <c r="F29" s="23">
        <v>77.99</v>
      </c>
      <c r="G29" s="23">
        <v>156</v>
      </c>
      <c r="H29" s="24" t="s">
        <f>=DEC2HEX(G29)</f>
        <v>14</v>
      </c>
    </row>
    <row r="30" spans="1:8">
      <c r="A30" s="61" t="s">
        <v>34</v>
      </c>
      <c r="B30" s="62">
        <v>14</v>
      </c>
      <c r="C30" s="63">
        <v>96.5</v>
      </c>
      <c r="D30" s="63">
        <f>=ROUND(C30*2,0.5)</f>
        <v>193</v>
      </c>
      <c r="E30" s="64" t="s">
        <f>=DEC2HEX(D30,2)</f>
        <v>8</v>
      </c>
      <c r="F30" s="23">
        <v>81.49</v>
      </c>
      <c r="G30" s="23">
        <v>163</v>
      </c>
      <c r="H30" s="24" t="s">
        <f>=DEC2HEX(G30)</f>
        <v>35</v>
      </c>
    </row>
    <row r="31" spans="1:8">
      <c r="A31" s="65" t="s">
        <v>36</v>
      </c>
      <c r="B31" s="66">
        <v>12</v>
      </c>
      <c r="C31" s="67">
        <v>96.5</v>
      </c>
      <c r="D31" s="67">
        <f>=ROUND(C31*2,0.5)</f>
        <v>193</v>
      </c>
      <c r="E31" s="68" t="s">
        <f>=DEC2HEX(D31,2)</f>
        <v>8</v>
      </c>
      <c r="F31" s="53">
        <v>78.81</v>
      </c>
      <c r="G31" s="53">
        <v>158</v>
      </c>
      <c r="H31" s="24" t="s">
        <f>=DEC2HEX(G31)</f>
        <v>23</v>
      </c>
    </row>
  </sheetData>
  <mergeCells count="9">
    <mergeCell ref="D2:E2"/>
    <mergeCell ref="G2:H2"/>
    <mergeCell ref="A1:H1"/>
    <mergeCell ref="K1:R1"/>
    <mergeCell ref="N2:O2"/>
    <mergeCell ref="Q2:R2"/>
    <mergeCell ref="A18:H18"/>
    <mergeCell ref="D19:E19"/>
    <mergeCell ref="G19:H19"/>
  </mergeCell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2025-06-09T09:17:20Z</dcterms:created>
  <dcterms:modified xsi:type="dcterms:W3CDTF">2025-06-09T09:17:20Z</dcterms:modified>
</cp:coreProperties>
</file>